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ource\danimart1991.github.io\"/>
    </mc:Choice>
  </mc:AlternateContent>
  <xr:revisionPtr revIDLastSave="0" documentId="13_ncr:1_{E85AB524-BE5D-4A02-B96B-ABE991A66E2A}" xr6:coauthVersionLast="47" xr6:coauthVersionMax="47" xr10:uidLastSave="{00000000-0000-0000-0000-000000000000}"/>
  <bookViews>
    <workbookView xWindow="1032" yWindow="1128" windowWidth="17280" windowHeight="8964" xr2:uid="{DE532C0F-7ABF-46C4-9896-2B4EA42634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G9" i="1"/>
  <c r="C10" i="1"/>
  <c r="K8" i="1"/>
  <c r="K7" i="1"/>
  <c r="K6" i="1"/>
  <c r="K5" i="1"/>
  <c r="K4" i="1"/>
  <c r="K3" i="1"/>
  <c r="K2" i="1"/>
  <c r="G7" i="1"/>
  <c r="G5" i="1"/>
  <c r="G8" i="1"/>
  <c r="G6" i="1"/>
  <c r="G4" i="1"/>
  <c r="G3" i="1"/>
  <c r="G2" i="1"/>
  <c r="C3" i="1"/>
  <c r="C5" i="1"/>
  <c r="C8" i="1"/>
  <c r="C9" i="1"/>
  <c r="C2" i="1"/>
  <c r="C6" i="1"/>
  <c r="C7" i="1"/>
  <c r="C4" i="1"/>
  <c r="C11" i="1" l="1"/>
  <c r="K10" i="1"/>
  <c r="G10" i="1"/>
</calcChain>
</file>

<file path=xl/sharedStrings.xml><?xml version="1.0" encoding="utf-8"?>
<sst xmlns="http://schemas.openxmlformats.org/spreadsheetml/2006/main" count="12" uniqueCount="6">
  <si>
    <t>Voltage:</t>
  </si>
  <si>
    <t>Current:</t>
  </si>
  <si>
    <t>Power:</t>
  </si>
  <si>
    <t>Reference</t>
  </si>
  <si>
    <t>Sensor</t>
  </si>
  <si>
    <t>Reference/Sensor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</si>
</sst>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548E95-F3A8-45F0-BE76-C8F4057A18A4}" name="Table1" displayName="Table1" ref="A1:C11" totalsRowCount="1">
  <autoFilter ref="A1:C10" xr:uid="{5B548E95-F3A8-45F0-BE76-C8F4057A18A4}"/>
  <sortState xmlns:xlrd2="http://schemas.microsoft.com/office/spreadsheetml/2017/richdata2" ref="A2:C9">
    <sortCondition ref="C1:C9"/>
  </sortState>
  <tableColumns count="3">
    <tableColumn id="1" xr3:uid="{3CE9164E-DABF-40B9-8866-8357FB4CDF8F}" name="Reference"/>
    <tableColumn id="2" xr3:uid="{402F38A3-8482-41DB-A170-F0651925B03C}" name="Sensor" totalsRowLabel="Voltage:"/>
    <tableColumn id="3" xr3:uid="{0B9E9EB4-1650-43B8-956A-1ABA0762598B}" name="Reference/Sensor" totalsRowFunction="custom" dataDxfId="5" totalsRowDxfId="4">
      <calculatedColumnFormula>Table1[[#This Row],[Reference]]/Table1[[#This Row],[Sensor]]</calculatedColumnFormula>
      <totalsRowFormula>AVERAGE(Table1[Reference/Sensor])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81F778-C169-48F7-83C1-7E5634A5AE73}" name="Table13" displayName="Table13" ref="E1:G10" totalsRowCount="1">
  <autoFilter ref="E1:G9" xr:uid="{2181F778-C169-48F7-83C1-7E5634A5AE73}"/>
  <sortState xmlns:xlrd2="http://schemas.microsoft.com/office/spreadsheetml/2017/richdata2" ref="E2:G9">
    <sortCondition ref="F1:F9"/>
  </sortState>
  <tableColumns count="3">
    <tableColumn id="1" xr3:uid="{CA3E50F5-A9E5-4857-8474-45859E68F0F2}" name="Reference"/>
    <tableColumn id="2" xr3:uid="{67FAE35E-95D5-4F77-81BC-E20BE5CD74EA}" name="Sensor" totalsRowLabel="Current:"/>
    <tableColumn id="3" xr3:uid="{D8318E44-F5A6-498F-AA31-B437F63E3F48}" name="Reference/Sensor" totalsRowFunction="custom" dataDxfId="1" totalsRowDxfId="0">
      <calculatedColumnFormula>Table13[[#This Row],[Reference]]/Table13[[#This Row],[Sensor]]</calculatedColumnFormula>
      <totalsRowFormula>AVERAGE(Table13[Reference/Sensor])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E7BB19-B543-480B-9F00-35EE535702F0}" name="Table134" displayName="Table134" ref="I1:K10" totalsRowCount="1">
  <autoFilter ref="I1:K9" xr:uid="{DFE7BB19-B543-480B-9F00-35EE535702F0}"/>
  <sortState xmlns:xlrd2="http://schemas.microsoft.com/office/spreadsheetml/2017/richdata2" ref="I2:K8">
    <sortCondition ref="K1:K8"/>
  </sortState>
  <tableColumns count="3">
    <tableColumn id="1" xr3:uid="{3C70DCB3-DFB2-4060-94E5-8BB5013DD738}" name="Reference"/>
    <tableColumn id="2" xr3:uid="{94981102-5F6F-4E1C-BB3B-73EDF904EED7}" name="Sensor" totalsRowLabel="Power:"/>
    <tableColumn id="3" xr3:uid="{84E4DBA9-3515-43D4-BF4D-EF26F1E0C552}" name="Reference/Sensor" totalsRowFunction="custom" dataDxfId="3" totalsRowDxfId="2">
      <calculatedColumnFormula>Table134[[#This Row],[Reference]]/Table134[[#This Row],[Sensor]]</calculatedColumnFormula>
      <totalsRowFormula>AVERAGE(Table134[Reference/Sensor])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F455-421F-4D9C-8E6C-423D5C1A0C0A}">
  <dimension ref="A1:K11"/>
  <sheetViews>
    <sheetView tabSelected="1" workbookViewId="0">
      <selection activeCell="E2" sqref="E2"/>
    </sheetView>
  </sheetViews>
  <sheetFormatPr defaultRowHeight="14.4" x14ac:dyDescent="0.3"/>
  <cols>
    <col min="1" max="1" width="11.6640625" bestFit="1" customWidth="1"/>
    <col min="2" max="2" width="13.21875" customWidth="1"/>
    <col min="3" max="3" width="18.33203125" bestFit="1" customWidth="1"/>
    <col min="7" max="7" width="18.33203125" bestFit="1" customWidth="1"/>
    <col min="11" max="11" width="18.33203125" bestFit="1" customWidth="1"/>
  </cols>
  <sheetData>
    <row r="1" spans="1:11" x14ac:dyDescent="0.3">
      <c r="A1" t="s">
        <v>3</v>
      </c>
      <c r="B1" t="s">
        <v>4</v>
      </c>
      <c r="C1" t="s">
        <v>5</v>
      </c>
      <c r="E1" t="s">
        <v>3</v>
      </c>
      <c r="F1" t="s">
        <v>4</v>
      </c>
      <c r="G1" t="s">
        <v>5</v>
      </c>
      <c r="I1" t="s">
        <v>3</v>
      </c>
      <c r="J1" t="s">
        <v>4</v>
      </c>
      <c r="K1" t="s">
        <v>5</v>
      </c>
    </row>
    <row r="2" spans="1:11" x14ac:dyDescent="0.3">
      <c r="A2">
        <v>221.39</v>
      </c>
      <c r="B2">
        <v>92.099000000000004</v>
      </c>
      <c r="C2">
        <f>Table1[[#This Row],[Reference]]/Table1[[#This Row],[Sensor]]</f>
        <v>2.4038263173324355</v>
      </c>
      <c r="E2">
        <v>0.13100000000000001</v>
      </c>
      <c r="F2">
        <v>0.14419999999999999</v>
      </c>
      <c r="G2">
        <f>Table13[[#This Row],[Reference]]/Table13[[#This Row],[Sensor]]</f>
        <v>0.90846047156726772</v>
      </c>
      <c r="I2">
        <v>28.5</v>
      </c>
      <c r="J2">
        <v>11.62032</v>
      </c>
      <c r="K2">
        <f>Table134[[#This Row],[Reference]]/Table134[[#This Row],[Sensor]]</f>
        <v>2.4526002726258831</v>
      </c>
    </row>
    <row r="3" spans="1:11" x14ac:dyDescent="0.3">
      <c r="A3">
        <v>221.39</v>
      </c>
      <c r="B3">
        <v>91.998000000000005</v>
      </c>
      <c r="C3" s="1">
        <f>Table1[[#This Row],[Reference]]/Table1[[#This Row],[Sensor]]</f>
        <v>2.4064653579425639</v>
      </c>
      <c r="E3">
        <v>0.41799999999999998</v>
      </c>
      <c r="F3">
        <v>0.42035</v>
      </c>
      <c r="G3" s="1">
        <f>Table13[[#This Row],[Reference]]/Table13[[#This Row],[Sensor]]</f>
        <v>0.99440942072082783</v>
      </c>
      <c r="I3">
        <v>80.8</v>
      </c>
      <c r="J3">
        <v>33.116399999999999</v>
      </c>
      <c r="K3" s="1">
        <f>Table134[[#This Row],[Reference]]/Table134[[#This Row],[Sensor]]</f>
        <v>2.4398787307799159</v>
      </c>
    </row>
    <row r="4" spans="1:11" x14ac:dyDescent="0.3">
      <c r="A4">
        <v>220</v>
      </c>
      <c r="B4">
        <v>91.459699999999998</v>
      </c>
      <c r="C4">
        <f>Table1[[#This Row],[Reference]]/Table1[[#This Row],[Sensor]]</f>
        <v>2.4054310259053988</v>
      </c>
      <c r="E4">
        <v>0.60299999999999998</v>
      </c>
      <c r="F4">
        <v>0.59809999999999997</v>
      </c>
      <c r="G4">
        <f>Table13[[#This Row],[Reference]]/Table13[[#This Row],[Sensor]]</f>
        <v>1.0081926099314495</v>
      </c>
      <c r="I4">
        <v>130.399</v>
      </c>
      <c r="J4">
        <v>53.294499999999999</v>
      </c>
      <c r="K4">
        <f>Table134[[#This Row],[Reference]]/Table134[[#This Row],[Sensor]]</f>
        <v>2.4467627991631407</v>
      </c>
    </row>
    <row r="5" spans="1:11" x14ac:dyDescent="0.3">
      <c r="A5">
        <v>220.3</v>
      </c>
      <c r="B5">
        <v>91.687399999999997</v>
      </c>
      <c r="C5">
        <f>Table1[[#This Row],[Reference]]/Table1[[#This Row],[Sensor]]</f>
        <v>2.4027292735970267</v>
      </c>
      <c r="E5">
        <v>3.0539999999999998</v>
      </c>
      <c r="F5">
        <v>3.03078</v>
      </c>
      <c r="G5">
        <f>Table13[[#This Row],[Reference]]/Table13[[#This Row],[Sensor]]</f>
        <v>1.0076613940965691</v>
      </c>
      <c r="I5">
        <v>882.5</v>
      </c>
      <c r="J5">
        <v>362.36700000000002</v>
      </c>
      <c r="K5">
        <f>Table134[[#This Row],[Reference]]/Table134[[#This Row],[Sensor]]</f>
        <v>2.4353762897835618</v>
      </c>
    </row>
    <row r="6" spans="1:11" x14ac:dyDescent="0.3">
      <c r="A6">
        <v>218.8</v>
      </c>
      <c r="B6">
        <v>90.627399999999994</v>
      </c>
      <c r="C6" s="1">
        <f>Table1[[#This Row],[Reference]]/Table1[[#This Row],[Sensor]]</f>
        <v>2.4142808907681346</v>
      </c>
      <c r="E6">
        <v>4.0350000000000001</v>
      </c>
      <c r="F6">
        <v>3.9948000000000001</v>
      </c>
      <c r="G6">
        <f>Table13[[#This Row],[Reference]]/Table13[[#This Row],[Sensor]]</f>
        <v>1.0100630820066085</v>
      </c>
      <c r="I6">
        <v>1594.09</v>
      </c>
      <c r="J6">
        <v>654.52369999999996</v>
      </c>
      <c r="K6" s="1">
        <f>Table134[[#This Row],[Reference]]/Table134[[#This Row],[Sensor]]</f>
        <v>2.4354962242008962</v>
      </c>
    </row>
    <row r="7" spans="1:11" x14ac:dyDescent="0.3">
      <c r="A7">
        <v>217</v>
      </c>
      <c r="B7">
        <v>89.809799999999996</v>
      </c>
      <c r="C7">
        <f>Table1[[#This Row],[Reference]]/Table1[[#This Row],[Sensor]]</f>
        <v>2.4162173838489789</v>
      </c>
      <c r="E7">
        <v>6.085</v>
      </c>
      <c r="F7">
        <v>6.0216700000000003</v>
      </c>
      <c r="G7" s="1">
        <f>Table13[[#This Row],[Reference]]/Table13[[#This Row],[Sensor]]</f>
        <v>1.010517016043722</v>
      </c>
      <c r="I7">
        <v>674.09900000000005</v>
      </c>
      <c r="J7">
        <v>277.7226</v>
      </c>
      <c r="K7">
        <f>Table134[[#This Row],[Reference]]/Table134[[#This Row],[Sensor]]</f>
        <v>2.4272385466649098</v>
      </c>
    </row>
    <row r="8" spans="1:11" x14ac:dyDescent="0.3">
      <c r="A8">
        <v>220.89</v>
      </c>
      <c r="B8">
        <v>91.870320000000007</v>
      </c>
      <c r="C8" s="1">
        <f>Table1[[#This Row],[Reference]]/Table1[[#This Row],[Sensor]]</f>
        <v>2.4043673734890656</v>
      </c>
      <c r="E8">
        <v>7.3460000000000001</v>
      </c>
      <c r="F8">
        <v>7.2887000000000004</v>
      </c>
      <c r="G8" s="1">
        <f>Table13[[#This Row],[Reference]]/Table13[[#This Row],[Sensor]]</f>
        <v>1.0078614842152922</v>
      </c>
      <c r="I8">
        <v>1337.69</v>
      </c>
      <c r="J8">
        <v>549.35650999999996</v>
      </c>
      <c r="K8" s="1">
        <f>Table134[[#This Row],[Reference]]/Table134[[#This Row],[Sensor]]</f>
        <v>2.4350125567821164</v>
      </c>
    </row>
    <row r="9" spans="1:11" x14ac:dyDescent="0.3">
      <c r="A9">
        <v>220</v>
      </c>
      <c r="B9">
        <v>91.037930000000003</v>
      </c>
      <c r="C9" s="1">
        <f>Table1[[#This Row],[Reference]]/Table1[[#This Row],[Sensor]]</f>
        <v>2.4165751571899756</v>
      </c>
      <c r="E9">
        <v>13.093</v>
      </c>
      <c r="F9">
        <v>13.05151</v>
      </c>
      <c r="G9" s="1">
        <f>Table13[[#This Row],[Reference]]/Table13[[#This Row],[Sensor]]</f>
        <v>1.0031789425131652</v>
      </c>
      <c r="I9">
        <v>2829.89</v>
      </c>
      <c r="J9">
        <v>1161.4469999999999</v>
      </c>
      <c r="K9" s="1">
        <f>Table134[[#This Row],[Reference]]/Table134[[#This Row],[Sensor]]</f>
        <v>2.4365209949313229</v>
      </c>
    </row>
    <row r="10" spans="1:11" x14ac:dyDescent="0.3">
      <c r="A10">
        <v>216.2</v>
      </c>
      <c r="B10">
        <v>89.200969999999998</v>
      </c>
      <c r="C10" s="1">
        <f>Table1[[#This Row],[Reference]]/Table1[[#This Row],[Sensor]]</f>
        <v>2.4237404593246015</v>
      </c>
      <c r="F10" t="s">
        <v>1</v>
      </c>
      <c r="G10" s="1">
        <f>AVERAGE(Table13[Reference/Sensor])</f>
        <v>0.99379305263686279</v>
      </c>
      <c r="J10" t="s">
        <v>2</v>
      </c>
      <c r="K10" s="1">
        <f>AVERAGE(Table134[Reference/Sensor])</f>
        <v>2.4386108018664681</v>
      </c>
    </row>
    <row r="11" spans="1:11" x14ac:dyDescent="0.3">
      <c r="B11" t="s">
        <v>0</v>
      </c>
      <c r="C11" s="1">
        <f>AVERAGE(Table1[Reference/Sensor])</f>
        <v>2.4104036932664648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Martín González</dc:creator>
  <cp:lastModifiedBy>Daniel Martín González</cp:lastModifiedBy>
  <dcterms:created xsi:type="dcterms:W3CDTF">2021-07-17T19:57:59Z</dcterms:created>
  <dcterms:modified xsi:type="dcterms:W3CDTF">2021-07-20T06:25:32Z</dcterms:modified>
</cp:coreProperties>
</file>